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2010" sheetId="1" r:id="rId1"/>
    <sheet name="2008-2012" sheetId="2" r:id="rId2"/>
  </sheets>
  <definedNames>
    <definedName name="_xlnm.Print_Area" localSheetId="0">'2010'!$A$1:$H$82</definedName>
  </definedNames>
  <calcPr fullCalcOnLoad="1"/>
</workbook>
</file>

<file path=xl/sharedStrings.xml><?xml version="1.0" encoding="utf-8"?>
<sst xmlns="http://schemas.openxmlformats.org/spreadsheetml/2006/main" count="228" uniqueCount="190">
  <si>
    <t>Nummer</t>
  </si>
  <si>
    <t>Omschrijving</t>
  </si>
  <si>
    <t>UITGAVEN</t>
  </si>
  <si>
    <t>Gewoon</t>
  </si>
  <si>
    <t>876-124-03</t>
  </si>
  <si>
    <t>aankoop huisvuilzakken</t>
  </si>
  <si>
    <t>restafval, PMD, GFT, tuin</t>
  </si>
  <si>
    <t>876-124-06</t>
  </si>
  <si>
    <t>ophalen huisvuil,GFT,ea</t>
  </si>
  <si>
    <t>876-124-48</t>
  </si>
  <si>
    <t>verw,afval werf en RP</t>
  </si>
  <si>
    <t>876-435-01</t>
  </si>
  <si>
    <t>kosten ISVAG</t>
  </si>
  <si>
    <t>werking milieuraad</t>
  </si>
  <si>
    <t>879-332-02</t>
  </si>
  <si>
    <t>bijdr, bond beter leefmilieu</t>
  </si>
  <si>
    <t>8793-332-02</t>
  </si>
  <si>
    <t>879-331-01</t>
  </si>
  <si>
    <t>bijdr,papieroph vereniging</t>
  </si>
  <si>
    <t>879-124-02</t>
  </si>
  <si>
    <t>werking milieudienst</t>
  </si>
  <si>
    <t>879-124-48</t>
  </si>
  <si>
    <t>sensibilisering milieu</t>
  </si>
  <si>
    <t>8794-332-02</t>
  </si>
  <si>
    <t>reglement KLE</t>
  </si>
  <si>
    <t>8795-332-02</t>
  </si>
  <si>
    <t>regl, duurzaam bouwen</t>
  </si>
  <si>
    <t>8797-332-02</t>
  </si>
  <si>
    <t>subsidie afval scholen</t>
  </si>
  <si>
    <t>879-435-01</t>
  </si>
  <si>
    <t>uitv, overeenkomst PIH</t>
  </si>
  <si>
    <t>Totaal gewone dienst</t>
  </si>
  <si>
    <t>Buitengewoon</t>
  </si>
  <si>
    <t>INKOMSTEN</t>
  </si>
  <si>
    <t>876-161-48</t>
  </si>
  <si>
    <t>ristorno's afval</t>
  </si>
  <si>
    <t>879-465-01</t>
  </si>
  <si>
    <t>uitv,milieuconvenant</t>
  </si>
  <si>
    <t>879-161-01</t>
  </si>
  <si>
    <t>040-363-16</t>
  </si>
  <si>
    <t>876/161-05</t>
  </si>
  <si>
    <t>textielcontainers</t>
  </si>
  <si>
    <t>877-124-03</t>
  </si>
  <si>
    <t>8798-332-02</t>
  </si>
  <si>
    <t>GNOP prestaties derden</t>
  </si>
  <si>
    <t>kosten IGEAN deel milieu</t>
  </si>
  <si>
    <t>8791-124-06</t>
  </si>
  <si>
    <t>verkoop afvalzak&amp;sticker</t>
  </si>
  <si>
    <t>8761-435-01</t>
  </si>
  <si>
    <t>Bedrag 06</t>
  </si>
  <si>
    <t>040-364-24</t>
  </si>
  <si>
    <t>verspreiding reclamedrukwerk</t>
  </si>
  <si>
    <t>Bedrag 07</t>
  </si>
  <si>
    <t>(zie Jo Dreezen)</t>
  </si>
  <si>
    <t>Begroting milieu 2008-2012</t>
  </si>
  <si>
    <t>Bedrag 08</t>
  </si>
  <si>
    <t>Bedrag 09</t>
  </si>
  <si>
    <t>Bedrag 10</t>
  </si>
  <si>
    <t>Bedrag 11</t>
  </si>
  <si>
    <t>Bedrag 12</t>
  </si>
  <si>
    <t>jaarlijkse prijsstijging 3% wegens stijging petroleumprijzen (basisgrondstof)</t>
  </si>
  <si>
    <t xml:space="preserve">bij overschakeling op GFT emmers, jaarlijks 40,000 euro minder </t>
  </si>
  <si>
    <t>nieuw contract vanaf 2008 + indexatie vanaf 2009</t>
  </si>
  <si>
    <t>bij aanpassing ophaalscenario mogelijk meerkost</t>
  </si>
  <si>
    <t>weinig evolutie te verwachten</t>
  </si>
  <si>
    <t>indexatie 2% + stijging afval 1% per jaar</t>
  </si>
  <si>
    <t>ISVAG dicht vanaf 2012: extra verwerkingskost te verwachten</t>
  </si>
  <si>
    <t>bij prijsstijging restafvalzak zal deze uitgave verminderen wegens minder aanbod afval,</t>
  </si>
  <si>
    <t>nieuwe contracten Fost Plus vanaf 2008 plus indexatie 2%</t>
  </si>
  <si>
    <t>Inrichting en beheer parkgebieden</t>
  </si>
  <si>
    <t xml:space="preserve">inrichting terreinen Windhoek, Koeisteerthofdreef, Oude God </t>
  </si>
  <si>
    <t>achter begraafplaats Cantincrode, Mayerlei, De Stappe, spoorwegbermen</t>
  </si>
  <si>
    <t>reductie onkruidbestrijdingsmiddelen</t>
  </si>
  <si>
    <t>aankoop of aanpassing veegmachines + branders</t>
  </si>
  <si>
    <t>volledige omschakeling op alternatieve technieken tegen 2014</t>
  </si>
  <si>
    <t>REG programma eigen gebouwen</t>
  </si>
  <si>
    <t>Tussen 2007-2012 dienen de stookinstallaties in volgende gebouwen te worden vernieuwd</t>
  </si>
  <si>
    <t>Prioriteit: MLS, Sporthal, ABK, GTI straatzijde, stadhuis</t>
  </si>
  <si>
    <t>Voor Perenpit, G Gezelleschool, LBC en werf wordt uitgegaan van een verhuis voor 2012</t>
  </si>
  <si>
    <t>Andere REG investeringen (isolatie, relighting, verbeteren regeling, ,,,) te voorzien voor</t>
  </si>
  <si>
    <t xml:space="preserve">Prioriteit: GTI (ramen + relighting), MLS (ventilatie, dakisolatie), stadhuis (ventilatie),  </t>
  </si>
  <si>
    <t>(verwarming reduit Fort 4)</t>
  </si>
  <si>
    <t>aangepaste gebouwen en er kan op een subsidie van +/- 5% van de kosten gerekend worden</t>
  </si>
  <si>
    <t>Deze investeringen zorgen jaarlijks voor een verminderd energieverbruik (gem 20%) voor de</t>
  </si>
  <si>
    <t>mogelijk financiering via Ri Ant</t>
  </si>
  <si>
    <t>AMWD, ABK, GTI-L Gevaert, sporthal, zwembad (vernieuwen en isoleren platte daken)</t>
  </si>
  <si>
    <t>(voor schoolgebouwen 60-70% mits akkoord AGION)</t>
  </si>
  <si>
    <t>functie steeds interessanter</t>
  </si>
  <si>
    <t>Investeringen in hernieuwbare energie worden zowel economisch als in kader van voorbeeld-</t>
  </si>
  <si>
    <t>Tussen 2008-2012 zeker 100,000€ voorzien</t>
  </si>
  <si>
    <t>indien bestuur niveau 2 wil aanhouden en duurzaamheidsambtenaar in dienst houdt</t>
  </si>
  <si>
    <t>bij ongewijzigde verkoopprijs afvalzakken</t>
  </si>
  <si>
    <t>bij ongewijzigde tarieven</t>
  </si>
  <si>
    <t>aanleg bufferbekkens 5,000m³ regenwater bij Fortloop, Ter Beke, Oude God</t>
  </si>
  <si>
    <t xml:space="preserve">aanleg in combinatie met aanleg geluidswal Cogelslei (Ter Beke), </t>
  </si>
  <si>
    <t>sportlandschap (Fortloop) en inrichting park Oude God</t>
  </si>
  <si>
    <t xml:space="preserve">aanleg bufferbekkens regenwater </t>
  </si>
  <si>
    <t>rioleringswerken</t>
  </si>
  <si>
    <t xml:space="preserve">in meerjarenprogramma Ri Ant, wel middelen voorzien voor bovenbouw </t>
  </si>
  <si>
    <t>ophalen restafval en grof huisvuil</t>
  </si>
  <si>
    <t>879 723 60</t>
  </si>
  <si>
    <t>verkoop compostvat, compostbak, GFT</t>
  </si>
  <si>
    <t>emmer, GFT container en regenwaterton</t>
  </si>
  <si>
    <t>bijdr werking Kempisch Landschap vzw</t>
  </si>
  <si>
    <t>8790-332-02</t>
  </si>
  <si>
    <t>8791 331 01</t>
  </si>
  <si>
    <t xml:space="preserve">aankoop regenwatertonnen </t>
  </si>
  <si>
    <t>incl subsidies voor projecten samenwerkingsovereenkomst</t>
  </si>
  <si>
    <t>aankoop betaalstickers GFT+ en grof huisvuil</t>
  </si>
  <si>
    <t>ophalen en verwerken afval RP en stadswerken</t>
  </si>
  <si>
    <t>Toelichting</t>
  </si>
  <si>
    <t>Operationele doelstelling visienota leefmilieu 2008-2013</t>
  </si>
  <si>
    <t>goedkeuring gemeenteraad 31/3/2009</t>
  </si>
  <si>
    <t>idem</t>
  </si>
  <si>
    <t>trage wegen</t>
  </si>
  <si>
    <t>fietspad Eggestraat-Grotenhof, verbinding Drabstraat-Neerhoevelaan, bermproject</t>
  </si>
  <si>
    <t>subsidie afvalpreventie</t>
  </si>
  <si>
    <t>bijdr ver openbaar groen</t>
  </si>
  <si>
    <t>124 733 60</t>
  </si>
  <si>
    <t>bijdrage werking fietspunt Mortsel-Hove-Boechout</t>
  </si>
  <si>
    <t>studie verbinding Kapenbergstraat-Van Dyckstraat</t>
  </si>
  <si>
    <t>aanpassen ventilatie zwembad</t>
  </si>
  <si>
    <t>regeling verwarming stadhuis via energiedienst Eandis</t>
  </si>
  <si>
    <t xml:space="preserve">bestek 2009d187 </t>
  </si>
  <si>
    <t>energierenovatieprogramma GR 27/10/09</t>
  </si>
  <si>
    <t>afzonderlijke verwarmingsinstallatie politiegebouwen</t>
  </si>
  <si>
    <t>slibruiming fort 4</t>
  </si>
  <si>
    <t>raming op basis van vorige ruiming</t>
  </si>
  <si>
    <t>studie fietspad Krijgsbaan module 13</t>
  </si>
  <si>
    <t>cbs 28/6/2010</t>
  </si>
  <si>
    <t>Hoeve Dieseghem</t>
  </si>
  <si>
    <t>MLS</t>
  </si>
  <si>
    <t>JOC</t>
  </si>
  <si>
    <t>ABK</t>
  </si>
  <si>
    <t>vervangen verwarming LBC, ev via energiedienst Eandis</t>
  </si>
  <si>
    <t>Werf</t>
  </si>
  <si>
    <t>GTI</t>
  </si>
  <si>
    <t>Sint-Lutgardis</t>
  </si>
  <si>
    <t>Stadhuis (incl politie)</t>
  </si>
  <si>
    <t>AMWD</t>
  </si>
  <si>
    <t>Bibliotheek</t>
  </si>
  <si>
    <t>Zwembad</t>
  </si>
  <si>
    <t>Sint Lutgardis</t>
  </si>
  <si>
    <t>Stadhuis</t>
  </si>
  <si>
    <t>Gebouw</t>
  </si>
  <si>
    <t>Genormaliseerd gasverbruik kWh/jaar 2009</t>
  </si>
  <si>
    <t>EH prijs €/kWh</t>
  </si>
  <si>
    <t>budget</t>
  </si>
  <si>
    <t>(kost 2009 +10%)</t>
  </si>
  <si>
    <t>Elektriciteitsverbruik kWh/jaar 2009</t>
  </si>
  <si>
    <t>afgerond</t>
  </si>
  <si>
    <t>gesplitst</t>
  </si>
  <si>
    <t>budget 2010</t>
  </si>
  <si>
    <t>budget 2011</t>
  </si>
  <si>
    <t>boeking nazien</t>
  </si>
  <si>
    <t>50% met Hove</t>
  </si>
  <si>
    <t>studie fietspad Groenstraat</t>
  </si>
  <si>
    <t>Leen Wouters</t>
  </si>
  <si>
    <t>137 743 52</t>
  </si>
  <si>
    <t>421 332 02</t>
  </si>
  <si>
    <t>Budget milieu 2012: samenvattende tabel</t>
  </si>
  <si>
    <t>onder voorbehoud openingsdatum nieuw RP</t>
  </si>
  <si>
    <t>één krediet 879 332 02 'bijdrage milieuraad en milieuverenigingen'</t>
  </si>
  <si>
    <t>hoge oud papierprijs dus lagere bijdrage</t>
  </si>
  <si>
    <t>één krediet 8795 332 02</t>
  </si>
  <si>
    <t xml:space="preserve"> subsidie milieubeleid'</t>
  </si>
  <si>
    <t>aankoop elektrische wagen EVA project</t>
  </si>
  <si>
    <t>subsidie 50% meerprijs tov klassieke wagen zelfde type</t>
  </si>
  <si>
    <t xml:space="preserve">dakisolatie en ramen GTI </t>
  </si>
  <si>
    <t>pm</t>
  </si>
  <si>
    <t>indien niet gegund in 2010</t>
  </si>
  <si>
    <t>indien niet gefactureerd in 2010</t>
  </si>
  <si>
    <t xml:space="preserve">afbraak conciërgewoning zwembad </t>
  </si>
  <si>
    <t>cbs 4/7/2011</t>
  </si>
  <si>
    <t>xxx xxx xx</t>
  </si>
  <si>
    <t>openleggen fortloop binnen RUP sportlandschap</t>
  </si>
  <si>
    <t>countdown 2010 project</t>
  </si>
  <si>
    <t xml:space="preserve">studiekosten </t>
  </si>
  <si>
    <t xml:space="preserve">aankoop, herstel of huur feestverlichting </t>
  </si>
  <si>
    <t>421 124 12</t>
  </si>
  <si>
    <t>vlaamse overheid doet deel werken</t>
  </si>
  <si>
    <t>subsidie provincie 50% mogelijk voor dit project</t>
  </si>
  <si>
    <t>aanpassen regeling verwarming stadsgebouwen</t>
  </si>
  <si>
    <t>aanpassen verlichting stadsgebouwen</t>
  </si>
  <si>
    <t>derde betalersregeling De Lijn</t>
  </si>
  <si>
    <t>aankoop derde elektrische fiets td</t>
  </si>
  <si>
    <t>2 elektrische dienstfietsen blijkt onvoldoende</t>
  </si>
  <si>
    <t>brief ISVAG 19/9/2011</t>
  </si>
  <si>
    <t>indien politiek akkoord - CBS 14/6/2010 uitstel (3de maal)</t>
  </si>
  <si>
    <t>IGEAN bezorgt gegevens aan ontvanger (rekening houden met nieuw RP)</t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</si>
</sst>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0.0"/>
    <numFmt numFmtId="181" formatCode="0.000"/>
    <numFmt numFmtId="182" formatCode="#,##0\ &quot;BF&quot;"/>
    <numFmt numFmtId="183" formatCode="#,##0.00\ _B_F"/>
    <numFmt numFmtId="184" formatCode="#,##0.000\ _B_F"/>
    <numFmt numFmtId="185" formatCode="#,##0.0000\ _B_F"/>
    <numFmt numFmtId="186" formatCode="#,##0.0\ _B_F"/>
    <numFmt numFmtId="187" formatCode="#,##0\ _B_F"/>
    <numFmt numFmtId="188" formatCode="_-* #,##0.0\ &quot;BF&quot;_-;\-* #,##0.0\ &quot;BF&quot;_-;_-* &quot;-&quot;??\ &quot;BF&quot;_-;_-@_-"/>
    <numFmt numFmtId="189" formatCode="_-* #,##0\ &quot;BF&quot;_-;\-* #,##0\ &quot;BF&quot;_-;_-* &quot;-&quot;??\ &quot;BF&quot;_-;_-@_-"/>
    <numFmt numFmtId="190" formatCode="_-* #,##0.000\ &quot;BF&quot;_-;\-* #,##0.000\ &quot;BF&quot;_-;_-* &quot;-&quot;??\ &quot;BF&quot;_-;_-@_-"/>
    <numFmt numFmtId="191" formatCode="0.00000"/>
    <numFmt numFmtId="192" formatCode="0.0000"/>
    <numFmt numFmtId="193" formatCode="&quot;Ja&quot;;&quot;Ja&quot;;&quot;Nee&quot;"/>
    <numFmt numFmtId="194" formatCode="&quot;Waar&quot;;&quot;Waar&quot;;&quot;Niet waar&quot;"/>
    <numFmt numFmtId="195" formatCode="&quot;Aan&quot;;&quot;Aan&quot;;&quot;Uit&quot;"/>
    <numFmt numFmtId="196" formatCode="[$€-2]\ #.##000_);[Red]\([$€-2]\ #.##000\)"/>
    <numFmt numFmtId="197" formatCode="#,##0.0000"/>
    <numFmt numFmtId="198" formatCode="#,##0.0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FranklinGotITC"/>
      <family val="0"/>
    </font>
    <font>
      <sz val="10"/>
      <name val="FranklinGotITC"/>
      <family val="0"/>
    </font>
    <font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/>
    </xf>
    <xf numFmtId="0" fontId="12" fillId="0" borderId="11" xfId="0" applyFont="1" applyBorder="1" applyAlignment="1">
      <alignment vertical="top" wrapText="1"/>
    </xf>
    <xf numFmtId="3" fontId="6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97" fontId="0" fillId="0" borderId="12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197" fontId="13" fillId="0" borderId="12" xfId="0" applyNumberFormat="1" applyFont="1" applyBorder="1" applyAlignment="1">
      <alignment horizontal="right" vertical="top" wrapText="1"/>
    </xf>
    <xf numFmtId="1" fontId="13" fillId="0" borderId="12" xfId="0" applyNumberFormat="1" applyFont="1" applyBorder="1" applyAlignment="1" quotePrefix="1">
      <alignment horizontal="right" vertical="top" wrapText="1"/>
    </xf>
    <xf numFmtId="0" fontId="1" fillId="0" borderId="15" xfId="0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14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24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21.00390625" style="0" customWidth="1"/>
    <col min="2" max="2" width="47.00390625" style="0" customWidth="1"/>
    <col min="3" max="3" width="13.421875" style="0" customWidth="1"/>
    <col min="4" max="4" width="14.28125" style="0" customWidth="1"/>
    <col min="5" max="5" width="20.7109375" style="0" customWidth="1"/>
    <col min="6" max="6" width="11.28125" style="0" customWidth="1"/>
    <col min="7" max="7" width="13.57421875" style="0" customWidth="1"/>
    <col min="8" max="8" width="16.421875" style="0" customWidth="1"/>
  </cols>
  <sheetData>
    <row r="1" spans="1:4" ht="15.75">
      <c r="A1" s="1" t="s">
        <v>160</v>
      </c>
      <c r="B1" s="1"/>
      <c r="C1" s="10"/>
      <c r="D1" s="3"/>
    </row>
    <row r="2" spans="1:9" ht="12.75">
      <c r="A2" s="2" t="s">
        <v>0</v>
      </c>
      <c r="B2" s="2" t="s">
        <v>1</v>
      </c>
      <c r="C2" s="2" t="s">
        <v>58</v>
      </c>
      <c r="D2" s="2" t="s">
        <v>59</v>
      </c>
      <c r="E2" s="2" t="s">
        <v>110</v>
      </c>
      <c r="I2" s="16" t="s">
        <v>111</v>
      </c>
    </row>
    <row r="3" spans="1:9" ht="12.75">
      <c r="A3" s="2"/>
      <c r="B3" s="2"/>
      <c r="C3" s="3"/>
      <c r="I3" s="18" t="s">
        <v>112</v>
      </c>
    </row>
    <row r="4" spans="1:3" ht="12.75">
      <c r="A4" s="2" t="s">
        <v>2</v>
      </c>
      <c r="B4" s="2"/>
      <c r="C4" s="3"/>
    </row>
    <row r="5" spans="1:3" ht="12.75">
      <c r="A5" s="6" t="s">
        <v>3</v>
      </c>
      <c r="B5" s="2"/>
      <c r="C5" s="3"/>
    </row>
    <row r="6" spans="1:9" ht="12.75">
      <c r="A6" t="s">
        <v>4</v>
      </c>
      <c r="B6" t="s">
        <v>108</v>
      </c>
      <c r="C6" s="3">
        <v>5000</v>
      </c>
      <c r="D6">
        <v>5000</v>
      </c>
      <c r="E6" s="19"/>
      <c r="I6" s="17"/>
    </row>
    <row r="7" spans="1:9" ht="12.75">
      <c r="A7" t="s">
        <v>7</v>
      </c>
      <c r="B7" t="s">
        <v>99</v>
      </c>
      <c r="C7" s="10">
        <v>250000</v>
      </c>
      <c r="D7">
        <v>250000</v>
      </c>
      <c r="I7" s="17"/>
    </row>
    <row r="8" spans="1:9" ht="12.75">
      <c r="A8" t="s">
        <v>9</v>
      </c>
      <c r="B8" t="s">
        <v>109</v>
      </c>
      <c r="C8" s="10">
        <v>293550</v>
      </c>
      <c r="D8" s="47">
        <v>295000</v>
      </c>
      <c r="E8" t="s">
        <v>161</v>
      </c>
      <c r="I8" s="17"/>
    </row>
    <row r="9" spans="1:9" ht="12.75">
      <c r="A9" t="s">
        <v>11</v>
      </c>
      <c r="B9" t="s">
        <v>12</v>
      </c>
      <c r="C9" s="10">
        <v>547000</v>
      </c>
      <c r="D9" s="61">
        <v>553500</v>
      </c>
      <c r="E9" t="s">
        <v>187</v>
      </c>
      <c r="I9" s="17"/>
    </row>
    <row r="10" spans="1:9" ht="12.75">
      <c r="A10" t="s">
        <v>48</v>
      </c>
      <c r="B10" t="s">
        <v>45</v>
      </c>
      <c r="C10" s="10">
        <v>438000</v>
      </c>
      <c r="D10" s="47">
        <v>450000</v>
      </c>
      <c r="E10" t="s">
        <v>189</v>
      </c>
      <c r="I10" s="17"/>
    </row>
    <row r="11" spans="1:9" ht="12.75">
      <c r="A11" s="48" t="s">
        <v>43</v>
      </c>
      <c r="B11" s="49" t="s">
        <v>13</v>
      </c>
      <c r="C11" s="50">
        <v>1240</v>
      </c>
      <c r="D11" s="51">
        <v>6100</v>
      </c>
      <c r="E11" t="s">
        <v>162</v>
      </c>
      <c r="I11" s="17"/>
    </row>
    <row r="12" spans="1:9" ht="12.75">
      <c r="A12" s="17" t="s">
        <v>14</v>
      </c>
      <c r="B12" s="13" t="s">
        <v>15</v>
      </c>
      <c r="C12" s="14">
        <v>838</v>
      </c>
      <c r="D12" s="52"/>
      <c r="I12" s="17"/>
    </row>
    <row r="13" spans="1:9" ht="12.75">
      <c r="A13" s="17" t="s">
        <v>16</v>
      </c>
      <c r="B13" s="13" t="s">
        <v>117</v>
      </c>
      <c r="C13" s="14">
        <v>1510</v>
      </c>
      <c r="D13" s="52"/>
      <c r="I13" s="17"/>
    </row>
    <row r="14" spans="1:9" ht="12.75">
      <c r="A14" s="53" t="s">
        <v>104</v>
      </c>
      <c r="B14" s="58" t="s">
        <v>103</v>
      </c>
      <c r="C14" s="54">
        <v>2500</v>
      </c>
      <c r="D14" s="55"/>
      <c r="I14" s="17"/>
    </row>
    <row r="15" spans="1:9" ht="12.75">
      <c r="A15" t="s">
        <v>17</v>
      </c>
      <c r="B15" t="s">
        <v>18</v>
      </c>
      <c r="C15" s="10">
        <v>2500</v>
      </c>
      <c r="D15">
        <v>1500</v>
      </c>
      <c r="E15" t="s">
        <v>163</v>
      </c>
      <c r="I15" s="17"/>
    </row>
    <row r="16" spans="1:9" ht="12.75">
      <c r="A16" t="s">
        <v>19</v>
      </c>
      <c r="B16" t="s">
        <v>20</v>
      </c>
      <c r="C16" s="10">
        <v>2375</v>
      </c>
      <c r="D16">
        <v>2375</v>
      </c>
      <c r="I16" s="17"/>
    </row>
    <row r="17" spans="1:9" ht="12.75">
      <c r="A17" t="s">
        <v>21</v>
      </c>
      <c r="B17" t="s">
        <v>22</v>
      </c>
      <c r="C17" s="10">
        <v>10000</v>
      </c>
      <c r="D17">
        <v>10000</v>
      </c>
      <c r="E17" s="19"/>
      <c r="I17" s="17"/>
    </row>
    <row r="18" spans="1:9" ht="12.75">
      <c r="A18" s="48" t="s">
        <v>23</v>
      </c>
      <c r="B18" s="49" t="s">
        <v>24</v>
      </c>
      <c r="C18" s="50">
        <v>1000</v>
      </c>
      <c r="D18" s="51">
        <v>120000</v>
      </c>
      <c r="E18" t="s">
        <v>164</v>
      </c>
      <c r="F18" s="59" t="s">
        <v>165</v>
      </c>
      <c r="I18" s="17"/>
    </row>
    <row r="19" spans="1:9" ht="12.75">
      <c r="A19" s="17" t="s">
        <v>25</v>
      </c>
      <c r="B19" s="56" t="s">
        <v>26</v>
      </c>
      <c r="C19" s="57">
        <v>65000</v>
      </c>
      <c r="D19" s="52"/>
      <c r="E19" s="19"/>
      <c r="I19" s="17"/>
    </row>
    <row r="20" spans="1:9" ht="12.75">
      <c r="A20" s="17" t="s">
        <v>27</v>
      </c>
      <c r="B20" s="56" t="s">
        <v>28</v>
      </c>
      <c r="C20" s="14">
        <v>7000</v>
      </c>
      <c r="D20" s="52"/>
      <c r="I20" s="17"/>
    </row>
    <row r="21" spans="1:9" ht="12.75">
      <c r="A21" s="53" t="s">
        <v>105</v>
      </c>
      <c r="B21" s="58" t="s">
        <v>116</v>
      </c>
      <c r="C21" s="54">
        <v>500</v>
      </c>
      <c r="D21" s="55"/>
      <c r="I21" s="17"/>
    </row>
    <row r="22" spans="1:9" ht="12.75">
      <c r="A22" t="s">
        <v>29</v>
      </c>
      <c r="B22" s="3" t="s">
        <v>30</v>
      </c>
      <c r="C22" s="10">
        <v>1500</v>
      </c>
      <c r="D22">
        <v>1500</v>
      </c>
      <c r="I22" s="17"/>
    </row>
    <row r="23" spans="1:9" ht="12.75">
      <c r="A23" t="s">
        <v>42</v>
      </c>
      <c r="B23" s="3" t="s">
        <v>106</v>
      </c>
      <c r="C23" s="10">
        <v>9500</v>
      </c>
      <c r="D23">
        <v>8500</v>
      </c>
      <c r="I23" s="17"/>
    </row>
    <row r="24" spans="1:9" ht="12.75">
      <c r="A24" t="s">
        <v>46</v>
      </c>
      <c r="B24" s="3" t="s">
        <v>44</v>
      </c>
      <c r="C24" s="10">
        <v>16625</v>
      </c>
      <c r="D24">
        <v>16625</v>
      </c>
      <c r="I24" s="17"/>
    </row>
    <row r="25" spans="1:9" ht="12.75">
      <c r="A25" t="s">
        <v>159</v>
      </c>
      <c r="B25" s="3" t="s">
        <v>119</v>
      </c>
      <c r="C25" s="10">
        <v>38000</v>
      </c>
      <c r="D25">
        <v>38000</v>
      </c>
      <c r="I25" s="13"/>
    </row>
    <row r="26" spans="1:9" ht="12.75">
      <c r="A26" t="s">
        <v>179</v>
      </c>
      <c r="B26" s="3" t="s">
        <v>178</v>
      </c>
      <c r="C26" s="10">
        <v>10000</v>
      </c>
      <c r="D26">
        <v>7500</v>
      </c>
      <c r="I26" s="13"/>
    </row>
    <row r="27" spans="1:9" ht="12.75">
      <c r="A27" t="s">
        <v>174</v>
      </c>
      <c r="B27" s="3" t="s">
        <v>184</v>
      </c>
      <c r="C27" s="10">
        <v>0</v>
      </c>
      <c r="D27">
        <v>35000</v>
      </c>
      <c r="E27" t="s">
        <v>188</v>
      </c>
      <c r="I27" s="13"/>
    </row>
    <row r="28" spans="2:9" ht="12.75">
      <c r="B28" s="3"/>
      <c r="C28" s="10"/>
      <c r="I28" s="13"/>
    </row>
    <row r="29" spans="2:9" ht="12.75">
      <c r="B29" s="3"/>
      <c r="C29" s="10"/>
      <c r="F29" s="10"/>
      <c r="I29" s="13"/>
    </row>
    <row r="30" spans="2:4" ht="12.75">
      <c r="B30" t="s">
        <v>31</v>
      </c>
      <c r="C30" s="10">
        <f>SUM(C6:C29)</f>
        <v>1703638</v>
      </c>
      <c r="D30">
        <f>SUM(D6:D29)</f>
        <v>1800600</v>
      </c>
    </row>
    <row r="31" spans="1:3" ht="12.75">
      <c r="A31" s="5" t="s">
        <v>32</v>
      </c>
      <c r="C31" s="10"/>
    </row>
    <row r="32" spans="1:9" ht="12.75">
      <c r="A32" t="s">
        <v>100</v>
      </c>
      <c r="B32" s="3"/>
      <c r="C32" s="10"/>
      <c r="F32" s="10"/>
      <c r="I32" s="17"/>
    </row>
    <row r="33" spans="1:9" ht="12.75">
      <c r="A33" s="8" t="s">
        <v>113</v>
      </c>
      <c r="B33" s="10" t="s">
        <v>134</v>
      </c>
      <c r="C33" s="14"/>
      <c r="D33">
        <v>70000</v>
      </c>
      <c r="E33" s="13" t="s">
        <v>170</v>
      </c>
      <c r="F33" s="13"/>
      <c r="G33" s="13"/>
      <c r="I33" s="17"/>
    </row>
    <row r="34" spans="1:9" ht="12.75">
      <c r="A34" s="8" t="s">
        <v>113</v>
      </c>
      <c r="B34" s="10" t="s">
        <v>122</v>
      </c>
      <c r="C34" s="14"/>
      <c r="D34">
        <v>30000</v>
      </c>
      <c r="E34" s="13" t="s">
        <v>171</v>
      </c>
      <c r="F34" s="13"/>
      <c r="G34" s="13"/>
      <c r="I34" s="17"/>
    </row>
    <row r="35" spans="1:9" ht="12.75">
      <c r="A35" s="8" t="s">
        <v>113</v>
      </c>
      <c r="B35" s="10" t="s">
        <v>125</v>
      </c>
      <c r="C35" s="14">
        <v>80000</v>
      </c>
      <c r="D35">
        <v>80000</v>
      </c>
      <c r="E35" s="20" t="s">
        <v>123</v>
      </c>
      <c r="F35" s="14" t="s">
        <v>124</v>
      </c>
      <c r="G35" s="13"/>
      <c r="I35" s="17"/>
    </row>
    <row r="36" spans="1:9" ht="12.75">
      <c r="A36" s="8" t="s">
        <v>113</v>
      </c>
      <c r="B36" s="10" t="s">
        <v>182</v>
      </c>
      <c r="C36" s="14"/>
      <c r="D36">
        <v>20000</v>
      </c>
      <c r="E36" s="20"/>
      <c r="F36" s="14"/>
      <c r="G36" s="13"/>
      <c r="I36" s="17"/>
    </row>
    <row r="37" spans="1:9" ht="12.75">
      <c r="A37" s="8" t="s">
        <v>113</v>
      </c>
      <c r="B37" s="10" t="s">
        <v>183</v>
      </c>
      <c r="C37" s="14"/>
      <c r="D37">
        <v>10000</v>
      </c>
      <c r="E37" s="20"/>
      <c r="F37" s="13"/>
      <c r="G37" s="13"/>
      <c r="I37" s="17"/>
    </row>
    <row r="38" spans="1:9" ht="12.75">
      <c r="A38" s="8"/>
      <c r="B38" s="10" t="s">
        <v>168</v>
      </c>
      <c r="C38" s="14">
        <v>585000</v>
      </c>
      <c r="D38" s="60" t="s">
        <v>169</v>
      </c>
      <c r="E38" s="14"/>
      <c r="F38" s="13"/>
      <c r="G38" s="13"/>
      <c r="I38" s="17"/>
    </row>
    <row r="39" spans="1:9" ht="12.75">
      <c r="A39" s="8" t="s">
        <v>174</v>
      </c>
      <c r="B39" s="10" t="s">
        <v>172</v>
      </c>
      <c r="C39" s="14"/>
      <c r="D39" s="60">
        <v>20000</v>
      </c>
      <c r="E39" s="14" t="s">
        <v>173</v>
      </c>
      <c r="F39" s="13"/>
      <c r="G39" s="13"/>
      <c r="I39" s="17"/>
    </row>
    <row r="40" spans="1:9" ht="12.75">
      <c r="A40" s="8" t="s">
        <v>174</v>
      </c>
      <c r="B40" s="10" t="s">
        <v>175</v>
      </c>
      <c r="C40" s="14"/>
      <c r="D40" s="60">
        <v>75000</v>
      </c>
      <c r="E40" s="14" t="s">
        <v>176</v>
      </c>
      <c r="F40" s="14" t="s">
        <v>181</v>
      </c>
      <c r="G40" s="13"/>
      <c r="I40" s="17"/>
    </row>
    <row r="41" spans="1:9" ht="12.75">
      <c r="A41" s="8"/>
      <c r="B41" s="10" t="s">
        <v>121</v>
      </c>
      <c r="C41" s="14">
        <v>75000</v>
      </c>
      <c r="E41" s="20"/>
      <c r="F41" s="14"/>
      <c r="G41" s="13"/>
      <c r="I41" s="17"/>
    </row>
    <row r="42" spans="1:9" ht="12.75">
      <c r="A42" s="8" t="s">
        <v>157</v>
      </c>
      <c r="B42" s="21" t="s">
        <v>126</v>
      </c>
      <c r="C42" s="10">
        <v>100000</v>
      </c>
      <c r="E42" s="20" t="s">
        <v>127</v>
      </c>
      <c r="I42" s="17"/>
    </row>
    <row r="43" spans="1:9" ht="12.75">
      <c r="A43" t="s">
        <v>118</v>
      </c>
      <c r="B43" s="21" t="s">
        <v>177</v>
      </c>
      <c r="C43" s="10"/>
      <c r="I43" s="17"/>
    </row>
    <row r="44" spans="1:9" ht="12.75">
      <c r="A44" t="s">
        <v>113</v>
      </c>
      <c r="B44" s="21" t="s">
        <v>128</v>
      </c>
      <c r="C44" s="15">
        <v>20000</v>
      </c>
      <c r="E44" t="s">
        <v>129</v>
      </c>
      <c r="F44" t="s">
        <v>180</v>
      </c>
      <c r="I44" s="17"/>
    </row>
    <row r="45" spans="1:9" ht="12.75">
      <c r="A45" s="8"/>
      <c r="B45" s="21" t="s">
        <v>120</v>
      </c>
      <c r="C45" s="15">
        <v>5000</v>
      </c>
      <c r="I45" s="17"/>
    </row>
    <row r="46" spans="1:9" ht="12.75">
      <c r="A46" s="8" t="s">
        <v>113</v>
      </c>
      <c r="B46" s="21" t="s">
        <v>156</v>
      </c>
      <c r="C46" s="15">
        <v>3000</v>
      </c>
      <c r="D46">
        <v>3000</v>
      </c>
      <c r="E46" t="s">
        <v>155</v>
      </c>
      <c r="I46" s="13"/>
    </row>
    <row r="47" spans="1:9" ht="12.75">
      <c r="A47" s="8" t="s">
        <v>158</v>
      </c>
      <c r="B47" s="21" t="s">
        <v>166</v>
      </c>
      <c r="C47" s="15"/>
      <c r="D47">
        <v>35000</v>
      </c>
      <c r="E47" t="s">
        <v>167</v>
      </c>
      <c r="I47" s="13"/>
    </row>
    <row r="48" spans="1:9" ht="12.75">
      <c r="A48" s="8"/>
      <c r="B48" s="45" t="s">
        <v>185</v>
      </c>
      <c r="C48" s="15"/>
      <c r="D48">
        <v>2500</v>
      </c>
      <c r="E48" t="s">
        <v>186</v>
      </c>
      <c r="I48" s="13"/>
    </row>
    <row r="49" spans="1:3" ht="12.75">
      <c r="A49" s="2" t="s">
        <v>33</v>
      </c>
      <c r="C49" s="10"/>
    </row>
    <row r="50" spans="1:6" ht="12.75">
      <c r="A50" s="8"/>
      <c r="C50" s="10"/>
      <c r="F50" s="10"/>
    </row>
    <row r="51" spans="1:3" ht="12.75">
      <c r="A51" t="s">
        <v>40</v>
      </c>
      <c r="B51" t="s">
        <v>41</v>
      </c>
      <c r="C51" s="10">
        <v>1625</v>
      </c>
    </row>
    <row r="52" spans="1:3" ht="12.75">
      <c r="A52" t="s">
        <v>34</v>
      </c>
      <c r="B52" t="s">
        <v>35</v>
      </c>
      <c r="C52" s="10">
        <v>10000</v>
      </c>
    </row>
    <row r="53" spans="1:5" ht="12.75">
      <c r="A53" t="s">
        <v>36</v>
      </c>
      <c r="B53" s="3" t="s">
        <v>37</v>
      </c>
      <c r="C53" s="10">
        <v>100000</v>
      </c>
      <c r="E53" t="s">
        <v>107</v>
      </c>
    </row>
    <row r="54" spans="1:3" ht="12.75">
      <c r="A54" t="s">
        <v>38</v>
      </c>
      <c r="B54" s="3" t="s">
        <v>101</v>
      </c>
      <c r="C54" s="10">
        <v>8500</v>
      </c>
    </row>
    <row r="55" spans="2:3" ht="12.75">
      <c r="B55" s="3" t="s">
        <v>102</v>
      </c>
      <c r="C55" s="10"/>
    </row>
    <row r="56" spans="2:4" ht="13.5" thickBot="1">
      <c r="B56" s="3"/>
      <c r="C56" s="10"/>
      <c r="D56" s="10"/>
    </row>
    <row r="57" spans="1:8" ht="13.5" thickBot="1">
      <c r="A57" s="32" t="s">
        <v>144</v>
      </c>
      <c r="B57" s="32" t="s">
        <v>149</v>
      </c>
      <c r="C57" s="38" t="s">
        <v>146</v>
      </c>
      <c r="D57" s="33" t="s">
        <v>147</v>
      </c>
      <c r="E57" s="41" t="s">
        <v>148</v>
      </c>
      <c r="F57" s="43" t="s">
        <v>150</v>
      </c>
      <c r="G57" s="46" t="s">
        <v>152</v>
      </c>
      <c r="H57" s="46" t="s">
        <v>153</v>
      </c>
    </row>
    <row r="58" spans="1:8" ht="13.5" thickBot="1">
      <c r="A58" s="23" t="s">
        <v>135</v>
      </c>
      <c r="B58" s="24">
        <v>57013</v>
      </c>
      <c r="C58" s="39">
        <v>0.2124</v>
      </c>
      <c r="D58" s="40">
        <f>B58*C58</f>
        <v>12109.5612</v>
      </c>
      <c r="E58" s="42">
        <f aca="true" t="shared" si="0" ref="E58:E67">SUM(D58*1.1)</f>
        <v>13320.51732</v>
      </c>
      <c r="F58" s="44">
        <v>13000</v>
      </c>
      <c r="G58">
        <v>14160</v>
      </c>
      <c r="H58">
        <v>14000</v>
      </c>
    </row>
    <row r="59" spans="1:8" ht="14.25" customHeight="1" thickBot="1">
      <c r="A59" s="23" t="s">
        <v>130</v>
      </c>
      <c r="B59" s="24">
        <v>16827</v>
      </c>
      <c r="C59" s="39">
        <v>0.2124</v>
      </c>
      <c r="D59" s="40">
        <f>PRODUCT(B59,C59)</f>
        <v>3574.0548</v>
      </c>
      <c r="E59" s="42">
        <f t="shared" si="0"/>
        <v>3931.4602800000002</v>
      </c>
      <c r="F59" s="44">
        <v>4000</v>
      </c>
      <c r="G59">
        <v>4060</v>
      </c>
      <c r="H59">
        <v>4000</v>
      </c>
    </row>
    <row r="60" spans="1:8" ht="13.5" thickBot="1">
      <c r="A60" s="23" t="s">
        <v>133</v>
      </c>
      <c r="B60" s="24">
        <v>52122</v>
      </c>
      <c r="C60" s="39">
        <v>0.2124</v>
      </c>
      <c r="D60" s="40">
        <f aca="true" t="shared" si="1" ref="D60:D81">PRODUCT(B60,C60)</f>
        <v>11070.712800000001</v>
      </c>
      <c r="E60" s="42">
        <f t="shared" si="0"/>
        <v>12177.784080000003</v>
      </c>
      <c r="F60" s="44">
        <v>12000</v>
      </c>
      <c r="G60">
        <v>12880</v>
      </c>
      <c r="H60">
        <v>12000</v>
      </c>
    </row>
    <row r="61" spans="1:8" ht="13.5" thickBot="1">
      <c r="A61" s="23" t="s">
        <v>136</v>
      </c>
      <c r="B61" s="24">
        <v>221130</v>
      </c>
      <c r="C61" s="39">
        <v>0.1635</v>
      </c>
      <c r="D61" s="40">
        <f t="shared" si="1"/>
        <v>36154.755000000005</v>
      </c>
      <c r="E61" s="42">
        <f t="shared" si="0"/>
        <v>39770.230500000005</v>
      </c>
      <c r="F61" s="44">
        <v>40000</v>
      </c>
      <c r="G61">
        <v>33360</v>
      </c>
      <c r="H61" t="s">
        <v>154</v>
      </c>
    </row>
    <row r="62" spans="1:8" ht="13.5" thickBot="1">
      <c r="A62" s="23" t="s">
        <v>137</v>
      </c>
      <c r="B62" s="24">
        <v>91496</v>
      </c>
      <c r="C62" s="39">
        <v>0.2124</v>
      </c>
      <c r="D62" s="40">
        <f t="shared" si="1"/>
        <v>19433.7504</v>
      </c>
      <c r="E62" s="42">
        <f t="shared" si="0"/>
        <v>21377.125440000003</v>
      </c>
      <c r="F62" s="44">
        <v>21000</v>
      </c>
      <c r="G62">
        <v>29500</v>
      </c>
      <c r="H62" t="s">
        <v>154</v>
      </c>
    </row>
    <row r="63" spans="1:8" ht="12.75" customHeight="1" thickBot="1">
      <c r="A63" s="23" t="s">
        <v>138</v>
      </c>
      <c r="B63" s="24">
        <v>401600</v>
      </c>
      <c r="C63" s="39">
        <v>0.1369</v>
      </c>
      <c r="D63" s="40">
        <f t="shared" si="1"/>
        <v>54979.04</v>
      </c>
      <c r="E63" s="42">
        <f t="shared" si="0"/>
        <v>60476.944</v>
      </c>
      <c r="F63" s="44">
        <v>60000</v>
      </c>
      <c r="G63">
        <v>57000</v>
      </c>
      <c r="H63">
        <v>60000</v>
      </c>
    </row>
    <row r="64" spans="1:8" ht="13.5" thickBot="1">
      <c r="A64" s="23" t="s">
        <v>131</v>
      </c>
      <c r="B64" s="24">
        <v>91171</v>
      </c>
      <c r="C64" s="39">
        <v>0.1635</v>
      </c>
      <c r="D64" s="40">
        <f t="shared" si="1"/>
        <v>14906.4585</v>
      </c>
      <c r="E64" s="42">
        <f t="shared" si="0"/>
        <v>16397.10435</v>
      </c>
      <c r="F64" s="44">
        <v>16000</v>
      </c>
      <c r="G64">
        <v>19570</v>
      </c>
      <c r="H64">
        <v>20000</v>
      </c>
    </row>
    <row r="65" spans="1:8" ht="13.5" thickBot="1">
      <c r="A65" s="23" t="s">
        <v>139</v>
      </c>
      <c r="B65" s="24">
        <v>79470</v>
      </c>
      <c r="C65" s="39">
        <v>0.1635</v>
      </c>
      <c r="D65" s="40">
        <f t="shared" si="1"/>
        <v>12993.345000000001</v>
      </c>
      <c r="E65" s="42">
        <f t="shared" si="0"/>
        <v>14292.679500000002</v>
      </c>
      <c r="F65" s="44">
        <v>14000</v>
      </c>
      <c r="G65">
        <v>14520</v>
      </c>
      <c r="H65">
        <v>14000</v>
      </c>
    </row>
    <row r="66" spans="1:8" ht="13.5" thickBot="1">
      <c r="A66" s="23" t="s">
        <v>140</v>
      </c>
      <c r="B66" s="24">
        <v>57334</v>
      </c>
      <c r="C66" s="39">
        <v>0.2124</v>
      </c>
      <c r="D66" s="40">
        <f t="shared" si="1"/>
        <v>12177.741600000001</v>
      </c>
      <c r="E66" s="42">
        <f t="shared" si="0"/>
        <v>13395.515760000002</v>
      </c>
      <c r="F66" s="44">
        <v>14000</v>
      </c>
      <c r="G66">
        <v>12040</v>
      </c>
      <c r="H66">
        <v>13000</v>
      </c>
    </row>
    <row r="67" spans="1:8" ht="13.5" thickBot="1">
      <c r="A67" s="23" t="s">
        <v>141</v>
      </c>
      <c r="B67" s="26">
        <v>487884</v>
      </c>
      <c r="C67" s="39">
        <v>0.1264</v>
      </c>
      <c r="D67" s="40">
        <f t="shared" si="1"/>
        <v>61668.5376</v>
      </c>
      <c r="E67" s="42">
        <f t="shared" si="0"/>
        <v>67835.39136000001</v>
      </c>
      <c r="F67" s="44">
        <v>65000</v>
      </c>
      <c r="G67">
        <v>60000</v>
      </c>
      <c r="H67">
        <v>65000</v>
      </c>
    </row>
    <row r="68" spans="1:8" ht="13.5" thickBot="1">
      <c r="A68" s="23" t="s">
        <v>132</v>
      </c>
      <c r="B68" s="27">
        <v>48422</v>
      </c>
      <c r="C68" s="39">
        <v>0.2124</v>
      </c>
      <c r="D68" s="40">
        <f t="shared" si="1"/>
        <v>10284.8328</v>
      </c>
      <c r="E68" s="42">
        <f>SUM(D68*1.1)</f>
        <v>11313.31608</v>
      </c>
      <c r="F68" s="44">
        <v>12000</v>
      </c>
      <c r="G68">
        <v>11780</v>
      </c>
      <c r="H68">
        <v>12000</v>
      </c>
    </row>
    <row r="69" spans="1:6" ht="13.5" thickBot="1">
      <c r="A69" s="28"/>
      <c r="B69" s="30"/>
      <c r="C69" s="29"/>
      <c r="D69" s="40"/>
      <c r="E69" s="42"/>
      <c r="F69" s="44">
        <f>SUM(F58:F68)</f>
        <v>271000</v>
      </c>
    </row>
    <row r="70" spans="1:6" ht="13.5" thickBot="1">
      <c r="A70" s="31"/>
      <c r="B70" s="32" t="s">
        <v>145</v>
      </c>
      <c r="C70" s="33" t="s">
        <v>146</v>
      </c>
      <c r="D70" s="40"/>
      <c r="E70" s="42"/>
      <c r="F70" s="44"/>
    </row>
    <row r="71" spans="1:8" ht="13.5" thickBot="1">
      <c r="A71" s="22" t="s">
        <v>135</v>
      </c>
      <c r="B71" s="24">
        <v>845294</v>
      </c>
      <c r="C71" s="37">
        <v>0.0433</v>
      </c>
      <c r="D71" s="40">
        <f t="shared" si="1"/>
        <v>36601.2302</v>
      </c>
      <c r="E71" s="42">
        <f aca="true" t="shared" si="2" ref="E71:E80">SUM(D71*1.1)</f>
        <v>40261.353220000005</v>
      </c>
      <c r="F71" s="44">
        <v>40000</v>
      </c>
      <c r="G71">
        <v>29220</v>
      </c>
      <c r="H71">
        <v>30000</v>
      </c>
    </row>
    <row r="72" spans="1:8" ht="13.5" thickBot="1">
      <c r="A72" s="22" t="s">
        <v>130</v>
      </c>
      <c r="B72" s="24">
        <v>236833</v>
      </c>
      <c r="C72" s="37">
        <v>0.0433</v>
      </c>
      <c r="D72" s="40">
        <f t="shared" si="1"/>
        <v>10254.8689</v>
      </c>
      <c r="E72" s="42">
        <f t="shared" si="2"/>
        <v>11280.35579</v>
      </c>
      <c r="F72" s="44">
        <v>11000</v>
      </c>
      <c r="G72">
        <v>11940</v>
      </c>
      <c r="H72">
        <v>11000</v>
      </c>
    </row>
    <row r="73" spans="1:8" ht="13.5" thickBot="1">
      <c r="A73" s="22" t="s">
        <v>133</v>
      </c>
      <c r="B73" s="24">
        <v>710568</v>
      </c>
      <c r="C73" s="37">
        <v>0.0433</v>
      </c>
      <c r="D73" s="40">
        <f t="shared" si="1"/>
        <v>30767.594399999998</v>
      </c>
      <c r="E73" s="42">
        <f t="shared" si="2"/>
        <v>33844.35384</v>
      </c>
      <c r="F73" s="44">
        <v>34000</v>
      </c>
      <c r="G73">
        <v>28620</v>
      </c>
      <c r="H73">
        <v>28000</v>
      </c>
    </row>
    <row r="74" spans="1:8" ht="13.5" thickBot="1">
      <c r="A74" s="22" t="s">
        <v>136</v>
      </c>
      <c r="B74" s="24">
        <v>954046</v>
      </c>
      <c r="C74" s="37">
        <v>0.0433</v>
      </c>
      <c r="D74" s="40">
        <f t="shared" si="1"/>
        <v>41310.1918</v>
      </c>
      <c r="E74" s="42">
        <f t="shared" si="2"/>
        <v>45441.21098</v>
      </c>
      <c r="F74" s="44">
        <v>45000</v>
      </c>
      <c r="G74">
        <v>39780</v>
      </c>
      <c r="H74" t="s">
        <v>154</v>
      </c>
    </row>
    <row r="75" spans="1:8" ht="13.5" thickBot="1">
      <c r="A75" s="22" t="s">
        <v>142</v>
      </c>
      <c r="B75" s="24">
        <v>875505</v>
      </c>
      <c r="C75" s="37">
        <v>0.0433</v>
      </c>
      <c r="D75" s="40">
        <f t="shared" si="1"/>
        <v>37909.3665</v>
      </c>
      <c r="E75" s="42">
        <f t="shared" si="2"/>
        <v>41700.30315</v>
      </c>
      <c r="F75" s="44">
        <v>42000</v>
      </c>
      <c r="G75" t="s">
        <v>151</v>
      </c>
      <c r="H75" t="s">
        <v>154</v>
      </c>
    </row>
    <row r="76" spans="1:8" ht="13.5" thickBot="1">
      <c r="A76" s="22" t="s">
        <v>143</v>
      </c>
      <c r="B76" s="24">
        <v>1077138</v>
      </c>
      <c r="C76" s="37">
        <v>0.0433</v>
      </c>
      <c r="D76" s="40">
        <f t="shared" si="1"/>
        <v>46640.0754</v>
      </c>
      <c r="E76" s="42">
        <f t="shared" si="2"/>
        <v>51304.08294000001</v>
      </c>
      <c r="F76" s="44">
        <v>51000</v>
      </c>
      <c r="G76">
        <v>44370</v>
      </c>
      <c r="H76">
        <v>45000</v>
      </c>
    </row>
    <row r="77" spans="1:8" ht="13.5" thickBot="1">
      <c r="A77" s="22" t="s">
        <v>131</v>
      </c>
      <c r="B77" s="24">
        <v>377043</v>
      </c>
      <c r="C77" s="37">
        <v>0.0433</v>
      </c>
      <c r="D77" s="40">
        <f t="shared" si="1"/>
        <v>16325.961899999998</v>
      </c>
      <c r="E77" s="42">
        <f t="shared" si="2"/>
        <v>17958.55809</v>
      </c>
      <c r="F77" s="44">
        <v>18000</v>
      </c>
      <c r="G77">
        <v>18150</v>
      </c>
      <c r="H77">
        <v>18000</v>
      </c>
    </row>
    <row r="78" spans="1:8" ht="13.5" thickBot="1">
      <c r="A78" s="22" t="s">
        <v>139</v>
      </c>
      <c r="B78" s="24">
        <v>477101</v>
      </c>
      <c r="C78" s="37">
        <v>0.0433</v>
      </c>
      <c r="D78" s="40">
        <f t="shared" si="1"/>
        <v>20658.473299999998</v>
      </c>
      <c r="E78" s="42">
        <f t="shared" si="2"/>
        <v>22724.32063</v>
      </c>
      <c r="F78" s="44">
        <v>23000</v>
      </c>
      <c r="G78">
        <v>23256</v>
      </c>
      <c r="H78">
        <v>23000</v>
      </c>
    </row>
    <row r="79" spans="1:8" ht="13.5" thickBot="1">
      <c r="A79" s="22" t="s">
        <v>140</v>
      </c>
      <c r="B79" s="24">
        <v>159909</v>
      </c>
      <c r="C79" s="37">
        <v>0.0433</v>
      </c>
      <c r="D79" s="40">
        <f t="shared" si="1"/>
        <v>6924.0597</v>
      </c>
      <c r="E79" s="42">
        <f t="shared" si="2"/>
        <v>7616.4656700000005</v>
      </c>
      <c r="F79" s="44">
        <v>8000</v>
      </c>
      <c r="G79">
        <v>6375</v>
      </c>
      <c r="H79">
        <v>7000</v>
      </c>
    </row>
    <row r="80" spans="1:8" ht="13.5" thickBot="1">
      <c r="A80" s="22" t="s">
        <v>141</v>
      </c>
      <c r="B80" s="24">
        <v>1713688</v>
      </c>
      <c r="C80" s="37">
        <v>0.0433</v>
      </c>
      <c r="D80" s="40">
        <f t="shared" si="1"/>
        <v>74202.69039999999</v>
      </c>
      <c r="E80" s="42">
        <f t="shared" si="2"/>
        <v>81622.95943999999</v>
      </c>
      <c r="F80" s="44">
        <v>81000</v>
      </c>
      <c r="G80">
        <v>60000</v>
      </c>
      <c r="H80">
        <v>60000</v>
      </c>
    </row>
    <row r="81" spans="1:8" ht="13.5" thickBot="1">
      <c r="A81" s="22" t="s">
        <v>132</v>
      </c>
      <c r="B81" s="24">
        <v>105817</v>
      </c>
      <c r="C81" s="37">
        <v>0.0433</v>
      </c>
      <c r="D81" s="40">
        <f t="shared" si="1"/>
        <v>4581.8760999999995</v>
      </c>
      <c r="E81" s="42">
        <f>SUM(D81*1.1)</f>
        <v>5040.063709999999</v>
      </c>
      <c r="F81" s="44">
        <v>5000</v>
      </c>
      <c r="G81">
        <v>5300</v>
      </c>
      <c r="H81">
        <v>5300</v>
      </c>
    </row>
    <row r="82" spans="1:6" ht="12.75">
      <c r="A82" s="34"/>
      <c r="B82" s="35"/>
      <c r="C82" s="36"/>
      <c r="D82" s="36"/>
      <c r="E82" s="35"/>
      <c r="F82" s="44">
        <f>SUM(F71:F81)</f>
        <v>358000</v>
      </c>
    </row>
    <row r="83" spans="1:5" ht="12.75">
      <c r="A83" s="34"/>
      <c r="B83" s="35"/>
      <c r="C83" s="36"/>
      <c r="D83" s="36"/>
      <c r="E83" s="35"/>
    </row>
    <row r="84" ht="12.75">
      <c r="A84" s="25"/>
    </row>
  </sheetData>
  <sheetProtection/>
  <printOptions gridLines="1"/>
  <pageMargins left="0.5511811023622047" right="0.35433070866141736" top="0.3937007874015748" bottom="0.3937007874015748" header="0.1968503937007874" footer="0.1968503937007874"/>
  <pageSetup fitToHeight="1" fitToWidth="1" horizontalDpi="600" verticalDpi="600" orientation="landscape" paperSize="8" scale="53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13.28125" style="0" customWidth="1"/>
    <col min="2" max="2" width="30.140625" style="0" customWidth="1"/>
    <col min="3" max="4" width="12.00390625" style="0" customWidth="1"/>
    <col min="5" max="5" width="13.00390625" style="0" customWidth="1"/>
  </cols>
  <sheetData>
    <row r="1" spans="1:3" ht="15.75">
      <c r="A1" s="1" t="s">
        <v>54</v>
      </c>
      <c r="B1" s="1"/>
      <c r="C1" s="8"/>
    </row>
    <row r="2" spans="1:9" ht="12.75">
      <c r="A2" s="2" t="s">
        <v>0</v>
      </c>
      <c r="B2" s="2" t="s">
        <v>1</v>
      </c>
      <c r="C2" s="9" t="s">
        <v>49</v>
      </c>
      <c r="D2" s="4" t="s">
        <v>52</v>
      </c>
      <c r="E2" s="4" t="s">
        <v>55</v>
      </c>
      <c r="F2" s="4" t="s">
        <v>56</v>
      </c>
      <c r="G2" s="4" t="s">
        <v>57</v>
      </c>
      <c r="H2" s="4" t="s">
        <v>58</v>
      </c>
      <c r="I2" s="4" t="s">
        <v>59</v>
      </c>
    </row>
    <row r="3" spans="1:3" ht="12.75">
      <c r="A3" s="2"/>
      <c r="B3" s="2"/>
      <c r="C3" s="7"/>
    </row>
    <row r="4" spans="1:3" ht="12.75">
      <c r="A4" s="2" t="s">
        <v>2</v>
      </c>
      <c r="B4" s="2"/>
      <c r="C4" s="7"/>
    </row>
    <row r="5" spans="1:3" ht="12.75">
      <c r="A5" s="6" t="s">
        <v>3</v>
      </c>
      <c r="B5" s="2"/>
      <c r="C5" s="7"/>
    </row>
    <row r="6" spans="1:10" ht="12.75">
      <c r="A6" t="s">
        <v>4</v>
      </c>
      <c r="B6" t="s">
        <v>5</v>
      </c>
      <c r="C6">
        <v>127000</v>
      </c>
      <c r="D6">
        <v>125000</v>
      </c>
      <c r="E6">
        <v>129000</v>
      </c>
      <c r="F6">
        <v>133000</v>
      </c>
      <c r="G6">
        <v>137000</v>
      </c>
      <c r="H6">
        <v>141000</v>
      </c>
      <c r="I6">
        <v>145000</v>
      </c>
      <c r="J6" t="s">
        <v>60</v>
      </c>
    </row>
    <row r="7" spans="2:10" ht="12.75">
      <c r="B7" t="s">
        <v>6</v>
      </c>
      <c r="J7" t="s">
        <v>61</v>
      </c>
    </row>
    <row r="8" spans="1:10" ht="12.75">
      <c r="A8" t="s">
        <v>7</v>
      </c>
      <c r="B8" t="s">
        <v>8</v>
      </c>
      <c r="C8">
        <v>325000</v>
      </c>
      <c r="D8">
        <v>260000</v>
      </c>
      <c r="E8">
        <v>285000</v>
      </c>
      <c r="F8">
        <v>290000</v>
      </c>
      <c r="G8">
        <v>295000</v>
      </c>
      <c r="H8">
        <v>300000</v>
      </c>
      <c r="I8">
        <v>305000</v>
      </c>
      <c r="J8" t="s">
        <v>62</v>
      </c>
    </row>
    <row r="9" ht="12.75">
      <c r="J9" t="s">
        <v>63</v>
      </c>
    </row>
    <row r="10" spans="1:10" ht="12.75">
      <c r="A10" t="s">
        <v>9</v>
      </c>
      <c r="B10" t="s">
        <v>10</v>
      </c>
      <c r="C10">
        <v>190000</v>
      </c>
      <c r="D10">
        <v>190000</v>
      </c>
      <c r="E10">
        <v>192000</v>
      </c>
      <c r="F10">
        <v>194000</v>
      </c>
      <c r="G10">
        <v>196000</v>
      </c>
      <c r="H10">
        <v>198000</v>
      </c>
      <c r="I10">
        <v>200000</v>
      </c>
      <c r="J10" t="s">
        <v>64</v>
      </c>
    </row>
    <row r="11" spans="1:10" ht="12.75">
      <c r="A11" t="s">
        <v>11</v>
      </c>
      <c r="B11" t="s">
        <v>12</v>
      </c>
      <c r="C11">
        <v>512400</v>
      </c>
      <c r="D11">
        <v>532500</v>
      </c>
      <c r="E11">
        <v>545000</v>
      </c>
      <c r="F11">
        <v>560000</v>
      </c>
      <c r="G11">
        <v>575000</v>
      </c>
      <c r="H11">
        <v>590000</v>
      </c>
      <c r="I11">
        <v>650000</v>
      </c>
      <c r="J11" t="s">
        <v>65</v>
      </c>
    </row>
    <row r="12" ht="12.75">
      <c r="J12" t="s">
        <v>66</v>
      </c>
    </row>
    <row r="13" ht="12.75">
      <c r="J13" t="s">
        <v>67</v>
      </c>
    </row>
    <row r="14" spans="1:10" ht="12.75">
      <c r="A14" t="s">
        <v>48</v>
      </c>
      <c r="B14" t="s">
        <v>45</v>
      </c>
      <c r="C14">
        <v>210000</v>
      </c>
      <c r="D14">
        <v>290000</v>
      </c>
      <c r="E14">
        <v>300000</v>
      </c>
      <c r="F14">
        <v>305000</v>
      </c>
      <c r="G14">
        <v>310000</v>
      </c>
      <c r="H14">
        <v>315000</v>
      </c>
      <c r="I14">
        <v>320000</v>
      </c>
      <c r="J14" t="s">
        <v>68</v>
      </c>
    </row>
    <row r="15" ht="12.75">
      <c r="B15" s="3"/>
    </row>
    <row r="16" ht="12.75">
      <c r="A16" s="5" t="s">
        <v>32</v>
      </c>
    </row>
    <row r="17" ht="12.75">
      <c r="A17" s="5"/>
    </row>
    <row r="18" spans="2:10" ht="12.75">
      <c r="B18" s="3" t="s">
        <v>69</v>
      </c>
      <c r="D18">
        <v>25000</v>
      </c>
      <c r="E18">
        <v>25000</v>
      </c>
      <c r="F18">
        <v>25000</v>
      </c>
      <c r="G18">
        <v>25000</v>
      </c>
      <c r="H18">
        <v>25000</v>
      </c>
      <c r="I18">
        <v>25000</v>
      </c>
      <c r="J18" t="s">
        <v>70</v>
      </c>
    </row>
    <row r="19" spans="2:10" ht="12.75">
      <c r="B19" s="3"/>
      <c r="J19" t="s">
        <v>71</v>
      </c>
    </row>
    <row r="20" spans="2:10" ht="12.75">
      <c r="B20" s="3" t="s">
        <v>72</v>
      </c>
      <c r="E20">
        <v>50000</v>
      </c>
      <c r="H20">
        <v>10000</v>
      </c>
      <c r="J20" t="s">
        <v>73</v>
      </c>
    </row>
    <row r="21" spans="2:10" ht="12.75">
      <c r="B21" s="3"/>
      <c r="J21" t="s">
        <v>74</v>
      </c>
    </row>
    <row r="22" ht="12.75">
      <c r="B22" s="3"/>
    </row>
    <row r="23" spans="2:10" ht="12.75">
      <c r="B23" s="3" t="s">
        <v>96</v>
      </c>
      <c r="E23">
        <v>450000</v>
      </c>
      <c r="G23">
        <v>450000</v>
      </c>
      <c r="I23">
        <v>450000</v>
      </c>
      <c r="J23" t="s">
        <v>93</v>
      </c>
    </row>
    <row r="24" spans="1:10" ht="12.75">
      <c r="A24" s="8"/>
      <c r="B24" s="10"/>
      <c r="C24" s="8"/>
      <c r="J24" t="s">
        <v>94</v>
      </c>
    </row>
    <row r="25" spans="1:10" ht="12.75">
      <c r="A25" s="8"/>
      <c r="B25" s="10"/>
      <c r="C25" s="8"/>
      <c r="J25" t="s">
        <v>95</v>
      </c>
    </row>
    <row r="26" spans="1:10" ht="12.75">
      <c r="A26" s="8"/>
      <c r="B26" s="10"/>
      <c r="C26" s="8"/>
      <c r="J26" t="s">
        <v>84</v>
      </c>
    </row>
    <row r="27" spans="1:3" ht="12.75">
      <c r="A27" s="8"/>
      <c r="B27" s="10" t="s">
        <v>97</v>
      </c>
      <c r="C27" s="8" t="s">
        <v>98</v>
      </c>
    </row>
    <row r="28" spans="1:3" ht="12.75">
      <c r="A28" s="8"/>
      <c r="B28" s="10" t="s">
        <v>75</v>
      </c>
      <c r="C28" s="8" t="s">
        <v>76</v>
      </c>
    </row>
    <row r="29" spans="1:8" ht="12.75">
      <c r="A29" s="8"/>
      <c r="B29" s="10" t="s">
        <v>53</v>
      </c>
      <c r="C29" s="8" t="s">
        <v>77</v>
      </c>
      <c r="H29" t="s">
        <v>81</v>
      </c>
    </row>
    <row r="30" spans="1:3" ht="12.75">
      <c r="A30" s="8"/>
      <c r="B30" s="10"/>
      <c r="C30" s="8" t="s">
        <v>78</v>
      </c>
    </row>
    <row r="31" spans="1:3" ht="12.75">
      <c r="A31" s="8"/>
      <c r="B31" s="10"/>
      <c r="C31" s="8" t="s">
        <v>79</v>
      </c>
    </row>
    <row r="32" spans="1:3" ht="12.75">
      <c r="A32" s="8"/>
      <c r="B32" s="10"/>
      <c r="C32" s="8" t="s">
        <v>80</v>
      </c>
    </row>
    <row r="33" ht="12.75">
      <c r="C33" s="8" t="s">
        <v>85</v>
      </c>
    </row>
    <row r="34" spans="1:3" ht="12.75">
      <c r="A34" s="2"/>
      <c r="C34" s="8"/>
    </row>
    <row r="35" spans="1:3" ht="12.75">
      <c r="A35" s="2"/>
      <c r="C35" s="8" t="s">
        <v>83</v>
      </c>
    </row>
    <row r="36" spans="1:3" ht="12.75">
      <c r="A36" s="2"/>
      <c r="C36" s="8" t="s">
        <v>82</v>
      </c>
    </row>
    <row r="37" spans="1:3" ht="12.75">
      <c r="A37" s="2"/>
      <c r="C37" s="8" t="s">
        <v>86</v>
      </c>
    </row>
    <row r="38" spans="1:3" ht="12.75">
      <c r="A38" s="2"/>
      <c r="C38" s="8" t="s">
        <v>88</v>
      </c>
    </row>
    <row r="39" spans="1:5" ht="12.75">
      <c r="A39" s="2"/>
      <c r="C39" s="8" t="s">
        <v>87</v>
      </c>
      <c r="E39" t="s">
        <v>89</v>
      </c>
    </row>
    <row r="40" spans="1:3" ht="12.75">
      <c r="A40" s="2"/>
      <c r="B40" t="s">
        <v>114</v>
      </c>
      <c r="C40" s="8" t="s">
        <v>115</v>
      </c>
    </row>
    <row r="41" spans="1:3" ht="12.75">
      <c r="A41" s="2"/>
      <c r="C41" s="8"/>
    </row>
    <row r="42" spans="1:3" ht="12.75">
      <c r="A42" s="2"/>
      <c r="C42" s="8"/>
    </row>
    <row r="43" ht="12.75">
      <c r="A43" s="2" t="s">
        <v>33</v>
      </c>
    </row>
    <row r="44" spans="1:10" ht="12.75">
      <c r="A44" t="s">
        <v>36</v>
      </c>
      <c r="B44" s="3" t="s">
        <v>37</v>
      </c>
      <c r="C44">
        <v>100000</v>
      </c>
      <c r="D44">
        <v>100000</v>
      </c>
      <c r="E44">
        <v>100000</v>
      </c>
      <c r="F44">
        <v>100000</v>
      </c>
      <c r="G44">
        <v>100000</v>
      </c>
      <c r="H44">
        <v>100000</v>
      </c>
      <c r="I44">
        <v>100000</v>
      </c>
      <c r="J44" t="s">
        <v>90</v>
      </c>
    </row>
    <row r="45" spans="1:10" ht="12.75">
      <c r="A45" s="11" t="s">
        <v>39</v>
      </c>
      <c r="B45" s="12" t="s">
        <v>47</v>
      </c>
      <c r="C45" s="11">
        <v>590000</v>
      </c>
      <c r="D45" s="11">
        <v>590000</v>
      </c>
      <c r="E45" s="11">
        <v>590000</v>
      </c>
      <c r="F45" s="11">
        <v>590000</v>
      </c>
      <c r="G45" s="11">
        <v>590000</v>
      </c>
      <c r="H45" s="11">
        <v>590000</v>
      </c>
      <c r="I45" s="11">
        <v>590000</v>
      </c>
      <c r="J45" t="s">
        <v>91</v>
      </c>
    </row>
    <row r="46" spans="1:10" ht="12.75">
      <c r="A46" s="11" t="s">
        <v>50</v>
      </c>
      <c r="B46" s="12" t="s">
        <v>51</v>
      </c>
      <c r="C46" s="11">
        <v>161000</v>
      </c>
      <c r="D46" s="11">
        <v>161000</v>
      </c>
      <c r="E46" s="11">
        <v>161000</v>
      </c>
      <c r="F46" s="11">
        <v>161000</v>
      </c>
      <c r="G46" s="11">
        <v>161000</v>
      </c>
      <c r="H46" s="11">
        <v>161000</v>
      </c>
      <c r="I46" s="11">
        <v>161000</v>
      </c>
      <c r="J46" t="s">
        <v>92</v>
      </c>
    </row>
    <row r="47" ht="12.75">
      <c r="B47" s="3"/>
    </row>
  </sheetData>
  <sheetProtection/>
  <printOptions gridLines="1"/>
  <pageMargins left="0.75" right="0.75" top="1" bottom="1" header="0.5" footer="0.5"/>
  <pageSetup horizontalDpi="300" verticalDpi="300" orientation="landscape" paperSize="8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</dc:creator>
  <cp:keywords/>
  <dc:description/>
  <cp:lastModifiedBy>Marc Tobback</cp:lastModifiedBy>
  <cp:lastPrinted>2011-11-08T08:50:51Z</cp:lastPrinted>
  <dcterms:created xsi:type="dcterms:W3CDTF">1998-08-06T07:09:37Z</dcterms:created>
  <dcterms:modified xsi:type="dcterms:W3CDTF">2011-11-08T08:51:06Z</dcterms:modified>
  <cp:category/>
  <cp:version/>
  <cp:contentType/>
  <cp:contentStatus/>
</cp:coreProperties>
</file>